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Plan1" sheetId="1" r:id="rId1"/>
    <sheet name="Plan2" sheetId="2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N39" i="1" l="1"/>
  <c r="C7" i="1"/>
  <c r="E7" i="1" s="1"/>
  <c r="J7" i="1"/>
  <c r="I8" i="1" s="1"/>
  <c r="J8" i="1" s="1"/>
  <c r="P7" i="1"/>
  <c r="Q7" i="1" s="1"/>
  <c r="D7" i="1" l="1"/>
  <c r="B8" i="1"/>
  <c r="O8" i="1"/>
  <c r="P8" i="1" s="1"/>
  <c r="Q8" i="1" s="1"/>
  <c r="I9" i="1"/>
  <c r="J9" i="1" s="1"/>
  <c r="K8" i="1"/>
  <c r="K7" i="1"/>
  <c r="E8" i="1" l="1"/>
  <c r="C8" i="1"/>
  <c r="B9" i="1"/>
  <c r="C9" i="1" s="1"/>
  <c r="D9" i="1" s="1"/>
  <c r="D8" i="1"/>
  <c r="O9" i="1"/>
  <c r="P9" i="1" s="1"/>
  <c r="O10" i="1" s="1"/>
  <c r="P10" i="1" s="1"/>
  <c r="K9" i="1"/>
  <c r="I10" i="1"/>
  <c r="J10" i="1" s="1"/>
  <c r="E9" i="1" l="1"/>
  <c r="B10" i="1"/>
  <c r="C10" i="1" s="1"/>
  <c r="A21" i="1" s="1"/>
  <c r="Q9" i="1"/>
  <c r="O11" i="1"/>
  <c r="P11" i="1" s="1"/>
  <c r="Q10" i="1"/>
  <c r="I11" i="1"/>
  <c r="J11" i="1" s="1"/>
  <c r="K10" i="1"/>
  <c r="D10" i="1" l="1"/>
  <c r="E10" i="1"/>
  <c r="B11" i="1"/>
  <c r="C11" i="1" s="1"/>
  <c r="B12" i="1" s="1"/>
  <c r="C12" i="1" s="1"/>
  <c r="D11" i="1"/>
  <c r="Q11" i="1"/>
  <c r="O12" i="1"/>
  <c r="P12" i="1" s="1"/>
  <c r="K11" i="1"/>
  <c r="I12" i="1"/>
  <c r="J12" i="1" s="1"/>
  <c r="E11" i="1" l="1"/>
  <c r="E12" i="1"/>
  <c r="D12" i="1"/>
  <c r="O13" i="1"/>
  <c r="P13" i="1" s="1"/>
  <c r="Q12" i="1"/>
  <c r="K12" i="1"/>
  <c r="I13" i="1"/>
  <c r="J13" i="1" s="1"/>
  <c r="B13" i="1"/>
  <c r="C13" i="1" s="1"/>
  <c r="E13" i="1" l="1"/>
  <c r="D13" i="1"/>
  <c r="O14" i="1"/>
  <c r="P14" i="1" s="1"/>
  <c r="Q13" i="1"/>
  <c r="K13" i="1"/>
  <c r="I14" i="1"/>
  <c r="J14" i="1" s="1"/>
  <c r="B14" i="1"/>
  <c r="C14" i="1" s="1"/>
  <c r="E14" i="1" l="1"/>
  <c r="D14" i="1"/>
  <c r="O15" i="1"/>
  <c r="P15" i="1" s="1"/>
  <c r="Q14" i="1"/>
  <c r="I15" i="1"/>
  <c r="J15" i="1" s="1"/>
  <c r="K14" i="1"/>
  <c r="B15" i="1"/>
  <c r="C15" i="1" s="1"/>
  <c r="D15" i="1" l="1"/>
  <c r="E15" i="1"/>
  <c r="Q15" i="1"/>
  <c r="O16" i="1"/>
  <c r="P16" i="1" s="1"/>
  <c r="I16" i="1"/>
  <c r="J16" i="1" s="1"/>
  <c r="K15" i="1"/>
  <c r="B16" i="1"/>
  <c r="C16" i="1" s="1"/>
  <c r="E16" i="1" l="1"/>
  <c r="D16" i="1"/>
  <c r="O17" i="1"/>
  <c r="P17" i="1" s="1"/>
  <c r="Q16" i="1"/>
  <c r="I17" i="1"/>
  <c r="J17" i="1" s="1"/>
  <c r="K16" i="1"/>
  <c r="B17" i="1"/>
  <c r="C17" i="1" s="1"/>
  <c r="E17" i="1" l="1"/>
  <c r="D17" i="1"/>
  <c r="O18" i="1"/>
  <c r="P18" i="1" s="1"/>
  <c r="Q17" i="1"/>
  <c r="K17" i="1"/>
  <c r="I18" i="1"/>
  <c r="J18" i="1" s="1"/>
  <c r="B18" i="1"/>
  <c r="C18" i="1" s="1"/>
  <c r="E18" i="1" l="1"/>
  <c r="D18" i="1"/>
  <c r="O19" i="1"/>
  <c r="P19" i="1" s="1"/>
  <c r="Q18" i="1"/>
  <c r="I19" i="1"/>
  <c r="J19" i="1" s="1"/>
  <c r="K18" i="1"/>
  <c r="B19" i="1"/>
  <c r="C19" i="1" s="1"/>
  <c r="D19" i="1" l="1"/>
  <c r="E19" i="1"/>
  <c r="Q19" i="1"/>
  <c r="O20" i="1"/>
  <c r="P20" i="1" s="1"/>
  <c r="K19" i="1"/>
  <c r="I20" i="1"/>
  <c r="J20" i="1" s="1"/>
  <c r="O21" i="1" l="1"/>
  <c r="P21" i="1" s="1"/>
  <c r="Q20" i="1"/>
  <c r="K20" i="1"/>
  <c r="I21" i="1"/>
  <c r="J21" i="1" s="1"/>
  <c r="O22" i="1" l="1"/>
  <c r="P22" i="1" s="1"/>
  <c r="Q21" i="1"/>
  <c r="K21" i="1"/>
  <c r="I22" i="1"/>
  <c r="J22" i="1" s="1"/>
  <c r="O23" i="1" l="1"/>
  <c r="P23" i="1" s="1"/>
  <c r="Q22" i="1"/>
  <c r="I23" i="1"/>
  <c r="J23" i="1" s="1"/>
  <c r="K22" i="1"/>
  <c r="Q23" i="1" l="1"/>
  <c r="O24" i="1"/>
  <c r="P24" i="1" s="1"/>
  <c r="I24" i="1"/>
  <c r="J24" i="1" s="1"/>
  <c r="K23" i="1"/>
  <c r="O25" i="1" l="1"/>
  <c r="P25" i="1" s="1"/>
  <c r="Q24" i="1"/>
  <c r="I25" i="1"/>
  <c r="J25" i="1" s="1"/>
  <c r="K24" i="1"/>
  <c r="O26" i="1" l="1"/>
  <c r="P26" i="1" s="1"/>
  <c r="Q25" i="1"/>
  <c r="K25" i="1"/>
  <c r="I26" i="1"/>
  <c r="J26" i="1" s="1"/>
  <c r="O27" i="1" l="1"/>
  <c r="P27" i="1" s="1"/>
  <c r="Q26" i="1"/>
  <c r="I27" i="1"/>
  <c r="J27" i="1" s="1"/>
  <c r="K26" i="1"/>
  <c r="Q27" i="1" l="1"/>
  <c r="O28" i="1"/>
  <c r="P28" i="1" s="1"/>
  <c r="K27" i="1"/>
  <c r="I28" i="1"/>
  <c r="J28" i="1" s="1"/>
  <c r="O29" i="1" l="1"/>
  <c r="P29" i="1" s="1"/>
  <c r="Q28" i="1"/>
  <c r="K28" i="1"/>
  <c r="I29" i="1"/>
  <c r="J29" i="1" s="1"/>
  <c r="O30" i="1" l="1"/>
  <c r="P30" i="1" s="1"/>
  <c r="Q29" i="1"/>
  <c r="K29" i="1"/>
  <c r="I30" i="1"/>
  <c r="J30" i="1" s="1"/>
  <c r="O31" i="1" l="1"/>
  <c r="P31" i="1" s="1"/>
  <c r="Q30" i="1"/>
  <c r="I31" i="1"/>
  <c r="J31" i="1" s="1"/>
  <c r="K30" i="1"/>
  <c r="Q31" i="1" l="1"/>
  <c r="O32" i="1"/>
  <c r="P32" i="1" s="1"/>
  <c r="I32" i="1"/>
  <c r="J32" i="1" s="1"/>
  <c r="K31" i="1"/>
  <c r="O33" i="1" l="1"/>
  <c r="P33" i="1" s="1"/>
  <c r="Q32" i="1"/>
  <c r="I33" i="1"/>
  <c r="J33" i="1" s="1"/>
  <c r="K32" i="1"/>
  <c r="O34" i="1" l="1"/>
  <c r="P34" i="1" s="1"/>
  <c r="Q33" i="1"/>
  <c r="K33" i="1"/>
  <c r="I34" i="1"/>
  <c r="J34" i="1" s="1"/>
  <c r="O35" i="1" l="1"/>
  <c r="P35" i="1" s="1"/>
  <c r="Q34" i="1"/>
  <c r="I35" i="1"/>
  <c r="J35" i="1" s="1"/>
  <c r="K34" i="1"/>
  <c r="Q35" i="1" l="1"/>
  <c r="O36" i="1"/>
  <c r="P36" i="1" s="1"/>
  <c r="K35" i="1"/>
  <c r="I36" i="1"/>
  <c r="J36" i="1" s="1"/>
  <c r="O37" i="1" l="1"/>
  <c r="P37" i="1" s="1"/>
  <c r="Q36" i="1"/>
  <c r="K36" i="1"/>
  <c r="I37" i="1"/>
  <c r="J37" i="1" s="1"/>
  <c r="Q37" i="1" l="1"/>
  <c r="K37" i="1"/>
  <c r="I38" i="1"/>
  <c r="J38" i="1" s="1"/>
  <c r="I39" i="1" l="1"/>
  <c r="J39" i="1" s="1"/>
  <c r="K38" i="1"/>
  <c r="I40" i="1" l="1"/>
  <c r="J40" i="1" s="1"/>
  <c r="K39" i="1"/>
  <c r="I41" i="1" l="1"/>
  <c r="J41" i="1" s="1"/>
  <c r="K40" i="1"/>
  <c r="K41" i="1" l="1"/>
  <c r="I42" i="1"/>
  <c r="J42" i="1" s="1"/>
  <c r="I43" i="1" l="1"/>
  <c r="J43" i="1" s="1"/>
  <c r="K42" i="1"/>
  <c r="K43" i="1" l="1"/>
  <c r="I44" i="1"/>
  <c r="J44" i="1" s="1"/>
  <c r="K44" i="1" l="1"/>
  <c r="I45" i="1"/>
  <c r="J45" i="1" s="1"/>
  <c r="K45" i="1" l="1"/>
  <c r="I46" i="1"/>
  <c r="J46" i="1" s="1"/>
  <c r="I47" i="1" l="1"/>
  <c r="J47" i="1" s="1"/>
  <c r="K46" i="1"/>
  <c r="I48" i="1" l="1"/>
  <c r="J48" i="1" s="1"/>
  <c r="K47" i="1"/>
  <c r="I49" i="1" l="1"/>
  <c r="J49" i="1" s="1"/>
  <c r="K48" i="1"/>
  <c r="K49" i="1" l="1"/>
  <c r="I50" i="1"/>
  <c r="J50" i="1" s="1"/>
  <c r="I51" i="1" l="1"/>
  <c r="J51" i="1" s="1"/>
  <c r="K50" i="1"/>
  <c r="K51" i="1" l="1"/>
  <c r="I52" i="1"/>
  <c r="J52" i="1" s="1"/>
  <c r="K52" i="1" l="1"/>
  <c r="H54" i="1"/>
</calcChain>
</file>

<file path=xl/sharedStrings.xml><?xml version="1.0" encoding="utf-8"?>
<sst xmlns="http://schemas.openxmlformats.org/spreadsheetml/2006/main" count="24" uniqueCount="13">
  <si>
    <t>y= x^3 - 9x + 3</t>
  </si>
  <si>
    <t>n</t>
  </si>
  <si>
    <t>xn</t>
  </si>
  <si>
    <r>
      <t xml:space="preserve">x(n+1) = </t>
    </r>
    <r>
      <rPr>
        <sz val="11"/>
        <color theme="1"/>
        <rFont val="Symbol"/>
        <family val="1"/>
        <charset val="2"/>
      </rPr>
      <t>j</t>
    </r>
    <r>
      <rPr>
        <sz val="11"/>
        <color theme="1"/>
        <rFont val="Calibri"/>
        <family val="2"/>
      </rPr>
      <t>(x(n))</t>
    </r>
  </si>
  <si>
    <t>x(n) - x(n+1)</t>
  </si>
  <si>
    <t>x(n+1) - x(n)</t>
  </si>
  <si>
    <t>|x(n) - x(n+1)|</t>
  </si>
  <si>
    <t>|f(xn)|</t>
  </si>
  <si>
    <t>raiz com erro de 10^(-3)</t>
  </si>
  <si>
    <t>critério de parada</t>
  </si>
  <si>
    <t xml:space="preserve">Resolução da equação x^3 - 9x + 3 = 0 pelo método do ponto fixo. </t>
  </si>
  <si>
    <r>
      <t xml:space="preserve"> </t>
    </r>
    <r>
      <rPr>
        <sz val="11"/>
        <color theme="1"/>
        <rFont val="Symbol"/>
        <family val="1"/>
        <charset val="2"/>
      </rPr>
      <t>j</t>
    </r>
    <r>
      <rPr>
        <sz val="11"/>
        <color theme="1"/>
        <rFont val="Calibri"/>
        <family val="2"/>
        <scheme val="minor"/>
      </rPr>
      <t>(x(n)) = (x^3+3)/9</t>
    </r>
  </si>
  <si>
    <r>
      <rPr>
        <sz val="11"/>
        <color theme="1"/>
        <rFont val="Symbol"/>
        <family val="1"/>
        <charset val="2"/>
      </rPr>
      <t>j</t>
    </r>
    <r>
      <rPr>
        <sz val="11"/>
        <color theme="1"/>
        <rFont val="Calibri"/>
        <family val="2"/>
      </rPr>
      <t>(xn) = 9/x - 3/x^2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</si>
</sst>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Symbol"/>
      <family val="1"/>
      <charset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Font="1" applyFill="1" applyBorder="1"/>
    <xf numFmtId="164" fontId="0" fillId="0" borderId="1" xfId="0" applyNumberFormat="1" applyFont="1" applyFill="1" applyBorder="1"/>
    <xf numFmtId="0" fontId="0" fillId="0" borderId="1" xfId="0" applyNumberFormat="1" applyFont="1" applyFill="1" applyBorder="1"/>
    <xf numFmtId="0" fontId="0" fillId="0" borderId="1" xfId="0" applyBorder="1"/>
    <xf numFmtId="164" fontId="0" fillId="0" borderId="1" xfId="0" applyNumberFormat="1" applyBorder="1"/>
    <xf numFmtId="0" fontId="0" fillId="0" borderId="1" xfId="0" applyFill="1" applyBorder="1"/>
    <xf numFmtId="0" fontId="4" fillId="0" borderId="1" xfId="0" applyFont="1" applyFill="1" applyBorder="1"/>
    <xf numFmtId="0" fontId="0" fillId="2" borderId="1" xfId="0" applyFill="1" applyBorder="1"/>
    <xf numFmtId="164" fontId="0" fillId="0" borderId="2" xfId="0" applyNumberFormat="1" applyBorder="1"/>
    <xf numFmtId="164" fontId="0" fillId="0" borderId="2" xfId="0" applyNumberFormat="1" applyFont="1" applyFill="1" applyBorder="1"/>
    <xf numFmtId="0" fontId="0" fillId="0" borderId="0" xfId="0" applyBorder="1"/>
    <xf numFmtId="164" fontId="0" fillId="0" borderId="0" xfId="0" applyNumberFormat="1" applyBorder="1"/>
    <xf numFmtId="164" fontId="0" fillId="0" borderId="0" xfId="0" applyNumberFormat="1" applyFont="1" applyFill="1" applyBorder="1"/>
    <xf numFmtId="0" fontId="0" fillId="0" borderId="0" xfId="0" applyNumberFormat="1" applyBorder="1"/>
    <xf numFmtId="0" fontId="0" fillId="0" borderId="3" xfId="0" applyBorder="1"/>
    <xf numFmtId="164" fontId="0" fillId="0" borderId="3" xfId="0" applyNumberFormat="1" applyBorder="1"/>
    <xf numFmtId="164" fontId="0" fillId="0" borderId="3" xfId="0" applyNumberFormat="1" applyFont="1" applyFill="1" applyBorder="1"/>
    <xf numFmtId="0" fontId="0" fillId="0" borderId="3" xfId="0" applyNumberFormat="1" applyBorder="1"/>
    <xf numFmtId="164" fontId="0" fillId="3" borderId="1" xfId="0" applyNumberFormat="1" applyFont="1" applyFill="1" applyBorder="1"/>
    <xf numFmtId="0" fontId="0" fillId="3" borderId="1" xfId="0" applyFill="1" applyBorder="1"/>
    <xf numFmtId="0" fontId="0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" fillId="0" borderId="1" xfId="0" applyFont="1" applyBorder="1"/>
    <xf numFmtId="164" fontId="0" fillId="3" borderId="1" xfId="0" applyNumberFormat="1" applyFill="1" applyBorder="1"/>
    <xf numFmtId="0" fontId="0" fillId="0" borderId="1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/>
    </xf>
    <xf numFmtId="0" fontId="2" fillId="0" borderId="0" xfId="0" applyFont="1"/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3" xfId="0" applyFill="1" applyBorder="1" applyAlignment="1">
      <alignment horizontal="center"/>
    </xf>
    <xf numFmtId="0" fontId="0" fillId="0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tabSelected="1" topLeftCell="B1" zoomScale="262" zoomScaleNormal="262" workbookViewId="0">
      <selection activeCell="N40" sqref="N40"/>
    </sheetView>
  </sheetViews>
  <sheetFormatPr defaultRowHeight="15" x14ac:dyDescent="0.25"/>
  <cols>
    <col min="3" max="3" width="16.7109375" customWidth="1"/>
    <col min="4" max="4" width="12.42578125" customWidth="1"/>
    <col min="5" max="5" width="11" customWidth="1"/>
    <col min="8" max="8" width="8.7109375" style="23" customWidth="1"/>
    <col min="10" max="10" width="14.28515625" customWidth="1"/>
    <col min="11" max="11" width="11" customWidth="1"/>
    <col min="16" max="16" width="16.28515625" customWidth="1"/>
    <col min="17" max="17" width="12.5703125" customWidth="1"/>
  </cols>
  <sheetData>
    <row r="1" spans="1:17" x14ac:dyDescent="0.25">
      <c r="A1" t="s">
        <v>10</v>
      </c>
    </row>
    <row r="4" spans="1:17" x14ac:dyDescent="0.25">
      <c r="A4" t="s">
        <v>0</v>
      </c>
      <c r="C4" t="s">
        <v>11</v>
      </c>
      <c r="H4" s="30" t="s">
        <v>0</v>
      </c>
      <c r="J4" s="32" t="s">
        <v>12</v>
      </c>
    </row>
    <row r="5" spans="1:17" x14ac:dyDescent="0.25">
      <c r="D5" s="23" t="s">
        <v>9</v>
      </c>
      <c r="K5" s="23" t="s">
        <v>9</v>
      </c>
      <c r="N5" t="s">
        <v>0</v>
      </c>
    </row>
    <row r="6" spans="1:17" s="23" customFormat="1" x14ac:dyDescent="0.25">
      <c r="A6" s="21" t="s">
        <v>1</v>
      </c>
      <c r="B6" s="21" t="s">
        <v>2</v>
      </c>
      <c r="C6" s="22" t="s">
        <v>3</v>
      </c>
      <c r="D6" s="22" t="s">
        <v>6</v>
      </c>
      <c r="E6" s="25" t="s">
        <v>7</v>
      </c>
      <c r="H6" s="21" t="s">
        <v>1</v>
      </c>
      <c r="I6" s="21" t="s">
        <v>2</v>
      </c>
      <c r="J6" s="22" t="s">
        <v>3</v>
      </c>
      <c r="K6" s="22" t="s">
        <v>4</v>
      </c>
      <c r="N6" s="24" t="s">
        <v>1</v>
      </c>
      <c r="O6" s="24" t="s">
        <v>2</v>
      </c>
      <c r="P6" s="22" t="s">
        <v>3</v>
      </c>
      <c r="Q6" s="22" t="s">
        <v>5</v>
      </c>
    </row>
    <row r="7" spans="1:17" x14ac:dyDescent="0.25">
      <c r="A7" s="21">
        <v>0</v>
      </c>
      <c r="B7" s="2">
        <v>1</v>
      </c>
      <c r="C7" s="2">
        <f>(B7^3+3)/9</f>
        <v>0.44444444444444442</v>
      </c>
      <c r="D7" s="3">
        <f>ABS(C7-B7)</f>
        <v>0.55555555555555558</v>
      </c>
      <c r="E7" s="26">
        <f>ABS(C7^3-9*C7+3)</f>
        <v>0.9122085048010975</v>
      </c>
      <c r="H7" s="21">
        <v>0</v>
      </c>
      <c r="I7" s="1">
        <v>2.5</v>
      </c>
      <c r="J7" s="2">
        <f>(9/I7)-(3/(I7)^2)</f>
        <v>3.12</v>
      </c>
      <c r="K7" s="1">
        <f>J7-I7</f>
        <v>0.62000000000000011</v>
      </c>
      <c r="N7" s="24">
        <v>0</v>
      </c>
      <c r="O7" s="7">
        <v>3</v>
      </c>
      <c r="P7" s="6">
        <f>(9*O7-3)^(1/3)</f>
        <v>2.8844991406148166</v>
      </c>
      <c r="Q7" s="6">
        <f>ABS(P7-O7)</f>
        <v>0.1155008593851834</v>
      </c>
    </row>
    <row r="8" spans="1:17" x14ac:dyDescent="0.25">
      <c r="A8" s="21">
        <v>1</v>
      </c>
      <c r="B8" s="2">
        <f>C7</f>
        <v>0.44444444444444442</v>
      </c>
      <c r="C8" s="2">
        <f>(B8^3+3)/9</f>
        <v>0.34308794391098918</v>
      </c>
      <c r="D8" s="3">
        <f t="shared" ref="D8:D19" si="0">ABS(C8-B8)</f>
        <v>0.10135650053345524</v>
      </c>
      <c r="E8" s="26">
        <f t="shared" ref="E8:E19" si="1">ABS(C8^3-9*C8+3)</f>
        <v>4.7406840700249031E-2</v>
      </c>
      <c r="H8" s="21">
        <v>1</v>
      </c>
      <c r="I8" s="1">
        <f>J7</f>
        <v>3.12</v>
      </c>
      <c r="J8" s="2">
        <f t="shared" ref="J8:J52" si="2">(9/I8)-(3/(I8)^2)</f>
        <v>2.5764299802761341</v>
      </c>
      <c r="K8" s="1">
        <f t="shared" ref="K8:K52" si="3">J8-I8</f>
        <v>-0.54357001972386598</v>
      </c>
      <c r="N8" s="24">
        <v>1</v>
      </c>
      <c r="O8" s="6">
        <f>P7</f>
        <v>2.8844991406148166</v>
      </c>
      <c r="P8" s="6">
        <f t="shared" ref="P8:P41" si="4">(9*O8-3)^(1/3)</f>
        <v>2.8422377170316668</v>
      </c>
      <c r="Q8" s="6">
        <f t="shared" ref="Q8:Q41" si="5">ABS(P8-O8)</f>
        <v>4.2261423583149771E-2</v>
      </c>
    </row>
    <row r="9" spans="1:17" x14ac:dyDescent="0.25">
      <c r="A9" s="21">
        <v>2</v>
      </c>
      <c r="B9" s="2">
        <f t="shared" ref="B9:B27" si="6">C8</f>
        <v>0.34308794391098918</v>
      </c>
      <c r="C9" s="2">
        <f t="shared" ref="C8:C27" si="7">(B9^3+3)/9</f>
        <v>0.33782051716651706</v>
      </c>
      <c r="D9" s="3">
        <f t="shared" si="0"/>
        <v>5.2674267444721146E-3</v>
      </c>
      <c r="E9" s="26">
        <f t="shared" si="1"/>
        <v>1.8316643498357266E-3</v>
      </c>
      <c r="H9" s="21">
        <v>2</v>
      </c>
      <c r="I9" s="1">
        <f t="shared" ref="I9:I52" si="8">J8</f>
        <v>2.5764299802761341</v>
      </c>
      <c r="J9" s="2">
        <f t="shared" si="2"/>
        <v>3.0412618026144091</v>
      </c>
      <c r="K9" s="1">
        <f t="shared" si="3"/>
        <v>0.46483182233827502</v>
      </c>
      <c r="N9" s="24">
        <v>2</v>
      </c>
      <c r="O9" s="6">
        <f t="shared" ref="O9:O41" si="9">P8</f>
        <v>2.8422377170316668</v>
      </c>
      <c r="P9" s="6">
        <f t="shared" si="4"/>
        <v>2.8264558534933948</v>
      </c>
      <c r="Q9" s="6">
        <f t="shared" si="5"/>
        <v>1.5781863538272045E-2</v>
      </c>
    </row>
    <row r="10" spans="1:17" x14ac:dyDescent="0.25">
      <c r="A10" s="21">
        <v>3</v>
      </c>
      <c r="B10" s="2">
        <f t="shared" si="6"/>
        <v>0.33782051716651706</v>
      </c>
      <c r="C10" s="19">
        <f t="shared" si="7"/>
        <v>0.33761699890542418</v>
      </c>
      <c r="D10" s="3">
        <f t="shared" si="0"/>
        <v>2.0351826109288318E-4</v>
      </c>
      <c r="E10" s="26">
        <f t="shared" si="1"/>
        <v>6.9636192649991102E-5</v>
      </c>
      <c r="H10" s="21">
        <v>3</v>
      </c>
      <c r="I10" s="1">
        <f t="shared" si="8"/>
        <v>3.0412618026144091</v>
      </c>
      <c r="J10" s="2">
        <f t="shared" si="2"/>
        <v>2.634948205758302</v>
      </c>
      <c r="K10" s="1">
        <f t="shared" si="3"/>
        <v>-0.40631359685610713</v>
      </c>
      <c r="N10" s="24">
        <v>3</v>
      </c>
      <c r="O10" s="6">
        <f t="shared" si="9"/>
        <v>2.8264558534933948</v>
      </c>
      <c r="P10" s="6">
        <f t="shared" si="4"/>
        <v>2.8205169265747752</v>
      </c>
      <c r="Q10" s="6">
        <f t="shared" si="5"/>
        <v>5.9389269186196358E-3</v>
      </c>
    </row>
    <row r="11" spans="1:17" x14ac:dyDescent="0.25">
      <c r="A11" s="21">
        <v>4</v>
      </c>
      <c r="B11" s="2">
        <f t="shared" si="6"/>
        <v>0.33761699890542418</v>
      </c>
      <c r="C11" s="2">
        <f t="shared" si="7"/>
        <v>0.33760926155068532</v>
      </c>
      <c r="D11" s="3">
        <f t="shared" si="0"/>
        <v>7.7373547388570607E-6</v>
      </c>
      <c r="E11" s="26">
        <f t="shared" si="1"/>
        <v>2.6457720276873431E-6</v>
      </c>
      <c r="H11" s="21">
        <v>4</v>
      </c>
      <c r="I11" s="1">
        <f t="shared" si="8"/>
        <v>2.634948205758302</v>
      </c>
      <c r="J11" s="2">
        <f t="shared" si="2"/>
        <v>2.9835340517279114</v>
      </c>
      <c r="K11" s="1">
        <f t="shared" si="3"/>
        <v>0.3485858459696094</v>
      </c>
      <c r="N11" s="24">
        <v>4</v>
      </c>
      <c r="O11" s="6">
        <f t="shared" si="9"/>
        <v>2.8205169265747752</v>
      </c>
      <c r="P11" s="6">
        <f t="shared" si="4"/>
        <v>2.8182755388830016</v>
      </c>
      <c r="Q11" s="6">
        <f t="shared" si="5"/>
        <v>2.2413876917735109E-3</v>
      </c>
    </row>
    <row r="12" spans="1:17" x14ac:dyDescent="0.25">
      <c r="A12" s="21">
        <v>5</v>
      </c>
      <c r="B12" s="2">
        <f t="shared" si="6"/>
        <v>0.33760926155068532</v>
      </c>
      <c r="C12" s="2">
        <f t="shared" si="7"/>
        <v>0.33760896757601555</v>
      </c>
      <c r="D12" s="3">
        <f t="shared" si="0"/>
        <v>2.9397466977387765E-7</v>
      </c>
      <c r="E12" s="26">
        <f t="shared" si="1"/>
        <v>1.0052162302542911E-7</v>
      </c>
      <c r="H12" s="21">
        <v>5</v>
      </c>
      <c r="I12" s="1">
        <f t="shared" si="8"/>
        <v>2.9835340517279114</v>
      </c>
      <c r="J12" s="2">
        <f t="shared" si="2"/>
        <v>2.67953404266121</v>
      </c>
      <c r="K12" s="1">
        <f t="shared" si="3"/>
        <v>-0.30400000906670144</v>
      </c>
      <c r="N12" s="24">
        <v>5</v>
      </c>
      <c r="O12" s="6">
        <f t="shared" si="9"/>
        <v>2.8182755388830016</v>
      </c>
      <c r="P12" s="20">
        <f t="shared" si="4"/>
        <v>2.8174286979553522</v>
      </c>
      <c r="Q12" s="6">
        <f t="shared" si="5"/>
        <v>8.468409276494171E-4</v>
      </c>
    </row>
    <row r="13" spans="1:17" x14ac:dyDescent="0.25">
      <c r="A13" s="21">
        <v>6</v>
      </c>
      <c r="B13" s="2">
        <f t="shared" si="6"/>
        <v>0.33760896757601555</v>
      </c>
      <c r="C13" s="2">
        <f t="shared" si="7"/>
        <v>0.33760895640694633</v>
      </c>
      <c r="D13" s="3">
        <f t="shared" si="0"/>
        <v>1.1169069225047679E-8</v>
      </c>
      <c r="E13" s="26">
        <f t="shared" si="1"/>
        <v>3.819145000250046E-9</v>
      </c>
      <c r="H13" s="21">
        <v>6</v>
      </c>
      <c r="I13" s="1">
        <f t="shared" si="8"/>
        <v>2.67953404266121</v>
      </c>
      <c r="J13" s="2">
        <f t="shared" si="2"/>
        <v>2.9409599695230382</v>
      </c>
      <c r="K13" s="1">
        <f t="shared" si="3"/>
        <v>0.2614259268618282</v>
      </c>
      <c r="N13" s="24">
        <v>6</v>
      </c>
      <c r="O13" s="6">
        <f t="shared" si="9"/>
        <v>2.8174286979553522</v>
      </c>
      <c r="P13" s="6">
        <f t="shared" si="4"/>
        <v>2.8171086120382345</v>
      </c>
      <c r="Q13" s="6">
        <f t="shared" si="5"/>
        <v>3.2008591711774059E-4</v>
      </c>
    </row>
    <row r="14" spans="1:17" x14ac:dyDescent="0.25">
      <c r="A14" s="21">
        <v>7</v>
      </c>
      <c r="B14" s="2">
        <f t="shared" si="6"/>
        <v>0.33760895640694633</v>
      </c>
      <c r="C14" s="2">
        <f t="shared" si="7"/>
        <v>0.33760895598259688</v>
      </c>
      <c r="D14" s="3">
        <f t="shared" si="0"/>
        <v>4.2434944447222733E-10</v>
      </c>
      <c r="E14" s="26">
        <f t="shared" si="1"/>
        <v>1.4510170842640946E-10</v>
      </c>
      <c r="H14" s="21">
        <v>7</v>
      </c>
      <c r="I14" s="1">
        <f t="shared" si="8"/>
        <v>2.9409599695230382</v>
      </c>
      <c r="J14" s="2">
        <f t="shared" si="2"/>
        <v>2.7133742025048724</v>
      </c>
      <c r="K14" s="1">
        <f t="shared" si="3"/>
        <v>-0.2275857670181658</v>
      </c>
      <c r="N14" s="24">
        <v>7</v>
      </c>
      <c r="O14" s="6">
        <f t="shared" si="9"/>
        <v>2.8171086120382345</v>
      </c>
      <c r="P14" s="6">
        <f t="shared" si="4"/>
        <v>2.8169876081590095</v>
      </c>
      <c r="Q14" s="6">
        <f t="shared" si="5"/>
        <v>1.2100387922497902E-4</v>
      </c>
    </row>
    <row r="15" spans="1:17" x14ac:dyDescent="0.25">
      <c r="A15" s="21">
        <v>8</v>
      </c>
      <c r="B15" s="2">
        <f t="shared" si="6"/>
        <v>0.33760895598259688</v>
      </c>
      <c r="C15" s="2">
        <f t="shared" si="7"/>
        <v>0.3376089559664745</v>
      </c>
      <c r="D15" s="3">
        <f t="shared" si="0"/>
        <v>1.6122381207850367E-11</v>
      </c>
      <c r="E15" s="26">
        <f t="shared" si="1"/>
        <v>5.5129234510786773E-12</v>
      </c>
      <c r="H15" s="21">
        <v>8</v>
      </c>
      <c r="I15" s="1">
        <f t="shared" si="8"/>
        <v>2.7133742025048724</v>
      </c>
      <c r="J15" s="2">
        <f t="shared" si="2"/>
        <v>2.9094275093027298</v>
      </c>
      <c r="K15" s="1">
        <f t="shared" si="3"/>
        <v>0.19605330679785737</v>
      </c>
      <c r="N15" s="24">
        <v>8</v>
      </c>
      <c r="O15" s="8">
        <f t="shared" si="9"/>
        <v>2.8169876081590095</v>
      </c>
      <c r="P15" s="1">
        <f t="shared" si="4"/>
        <v>2.8169418616742399</v>
      </c>
      <c r="Q15" s="6">
        <f t="shared" si="5"/>
        <v>4.5746484769626505E-5</v>
      </c>
    </row>
    <row r="16" spans="1:17" x14ac:dyDescent="0.25">
      <c r="A16" s="28">
        <v>9</v>
      </c>
      <c r="B16" s="5">
        <f t="shared" si="6"/>
        <v>0.3376089559664745</v>
      </c>
      <c r="C16" s="2">
        <f t="shared" si="7"/>
        <v>0.33760895596586193</v>
      </c>
      <c r="D16" s="3">
        <f t="shared" si="0"/>
        <v>6.1256555383693012E-13</v>
      </c>
      <c r="E16" s="26">
        <f t="shared" si="1"/>
        <v>2.0961010704922955E-13</v>
      </c>
      <c r="H16" s="28">
        <v>9</v>
      </c>
      <c r="I16" s="4">
        <f t="shared" si="8"/>
        <v>2.9094275093027298</v>
      </c>
      <c r="J16" s="5">
        <f t="shared" si="2"/>
        <v>2.7389819072173696</v>
      </c>
      <c r="K16" s="4">
        <f t="shared" si="3"/>
        <v>-0.17044560208536019</v>
      </c>
      <c r="N16" s="24">
        <v>9</v>
      </c>
      <c r="O16" s="6">
        <f t="shared" si="9"/>
        <v>2.8169418616742399</v>
      </c>
      <c r="P16" s="6">
        <f t="shared" si="4"/>
        <v>2.8169245664625731</v>
      </c>
      <c r="Q16" s="6">
        <f t="shared" si="5"/>
        <v>1.7295211666823462E-5</v>
      </c>
    </row>
    <row r="17" spans="1:17" x14ac:dyDescent="0.25">
      <c r="A17" s="28">
        <v>10</v>
      </c>
      <c r="B17" s="5">
        <f t="shared" si="6"/>
        <v>0.33760895596586193</v>
      </c>
      <c r="C17" s="2">
        <f t="shared" si="7"/>
        <v>0.33760895596583862</v>
      </c>
      <c r="D17" s="3">
        <f t="shared" si="0"/>
        <v>2.3314683517128287E-14</v>
      </c>
      <c r="E17" s="26">
        <f t="shared" si="1"/>
        <v>7.5495165674510645E-15</v>
      </c>
      <c r="H17" s="28">
        <v>10</v>
      </c>
      <c r="I17" s="4">
        <f t="shared" si="8"/>
        <v>2.7389819072173696</v>
      </c>
      <c r="J17" s="5">
        <f t="shared" si="2"/>
        <v>2.8860002660620516</v>
      </c>
      <c r="K17" s="4">
        <f t="shared" si="3"/>
        <v>0.14701835884468206</v>
      </c>
      <c r="N17" s="24">
        <v>10</v>
      </c>
      <c r="O17" s="6">
        <f t="shared" si="9"/>
        <v>2.8169245664625731</v>
      </c>
      <c r="P17" s="6">
        <f t="shared" si="4"/>
        <v>2.8169180276677559</v>
      </c>
      <c r="Q17" s="6">
        <f t="shared" si="5"/>
        <v>6.5387948171569121E-6</v>
      </c>
    </row>
    <row r="18" spans="1:17" x14ac:dyDescent="0.25">
      <c r="A18" s="28">
        <v>11</v>
      </c>
      <c r="B18" s="5">
        <f t="shared" si="6"/>
        <v>0.33760895596583862</v>
      </c>
      <c r="C18" s="2">
        <f t="shared" si="7"/>
        <v>0.33760895596583773</v>
      </c>
      <c r="D18" s="3">
        <f t="shared" si="0"/>
        <v>8.8817841970012523E-16</v>
      </c>
      <c r="E18" s="26">
        <f t="shared" si="1"/>
        <v>4.4408920985006262E-16</v>
      </c>
      <c r="H18" s="28">
        <v>11</v>
      </c>
      <c r="I18" s="4">
        <f t="shared" si="8"/>
        <v>2.8860002660620516</v>
      </c>
      <c r="J18" s="5">
        <f t="shared" si="2"/>
        <v>2.758315427043696</v>
      </c>
      <c r="K18" s="4">
        <f t="shared" si="3"/>
        <v>-0.12768483901835559</v>
      </c>
      <c r="N18" s="24">
        <v>11</v>
      </c>
      <c r="O18" s="6">
        <f t="shared" si="9"/>
        <v>2.8169180276677559</v>
      </c>
      <c r="P18" s="6">
        <f t="shared" si="4"/>
        <v>2.8169155555399059</v>
      </c>
      <c r="Q18" s="6">
        <f t="shared" si="5"/>
        <v>2.4721278499839627E-6</v>
      </c>
    </row>
    <row r="19" spans="1:17" x14ac:dyDescent="0.25">
      <c r="A19" s="31">
        <v>12</v>
      </c>
      <c r="B19" s="9">
        <f t="shared" si="6"/>
        <v>0.33760895596583773</v>
      </c>
      <c r="C19" s="10">
        <f t="shared" si="7"/>
        <v>0.33760895596583773</v>
      </c>
      <c r="D19" s="3">
        <f t="shared" si="0"/>
        <v>0</v>
      </c>
      <c r="E19" s="26">
        <f t="shared" si="1"/>
        <v>4.4408920985006262E-16</v>
      </c>
      <c r="H19" s="28">
        <v>12</v>
      </c>
      <c r="I19" s="4">
        <f t="shared" si="8"/>
        <v>2.758315427043696</v>
      </c>
      <c r="J19" s="5">
        <f t="shared" si="2"/>
        <v>2.8685550495278762</v>
      </c>
      <c r="K19" s="4">
        <f t="shared" si="3"/>
        <v>0.11023962248418018</v>
      </c>
      <c r="N19" s="24">
        <v>12</v>
      </c>
      <c r="O19" s="6">
        <f t="shared" si="9"/>
        <v>2.8169155555399059</v>
      </c>
      <c r="P19" s="6">
        <f t="shared" si="4"/>
        <v>2.8169146208992473</v>
      </c>
      <c r="Q19" s="6">
        <f t="shared" si="5"/>
        <v>9.3464065864523604E-7</v>
      </c>
    </row>
    <row r="20" spans="1:17" x14ac:dyDescent="0.25">
      <c r="A20" s="15"/>
      <c r="B20" s="16"/>
      <c r="C20" s="17"/>
      <c r="D20" s="18"/>
      <c r="E20" s="15"/>
      <c r="H20" s="28">
        <v>13</v>
      </c>
      <c r="I20" s="4">
        <f t="shared" si="8"/>
        <v>2.8685550495278762</v>
      </c>
      <c r="J20" s="5">
        <f t="shared" si="2"/>
        <v>2.7728864038275334</v>
      </c>
      <c r="K20" s="4">
        <f t="shared" si="3"/>
        <v>-9.5668645700342836E-2</v>
      </c>
      <c r="N20" s="24">
        <v>13</v>
      </c>
      <c r="O20" s="6">
        <f t="shared" si="9"/>
        <v>2.8169146208992473</v>
      </c>
      <c r="P20" s="6">
        <f t="shared" si="4"/>
        <v>2.8169142675382508</v>
      </c>
      <c r="Q20" s="6">
        <f t="shared" si="5"/>
        <v>3.5336099646343655E-7</v>
      </c>
    </row>
    <row r="21" spans="1:17" x14ac:dyDescent="0.25">
      <c r="A21" s="12">
        <f>C10</f>
        <v>0.33761699890542418</v>
      </c>
      <c r="B21" s="12" t="s">
        <v>8</v>
      </c>
      <c r="C21" s="13"/>
      <c r="D21" s="14"/>
      <c r="E21" s="11"/>
      <c r="H21" s="28">
        <v>14</v>
      </c>
      <c r="I21" s="4">
        <f t="shared" si="8"/>
        <v>2.7728864038275334</v>
      </c>
      <c r="J21" s="5">
        <f t="shared" si="2"/>
        <v>2.8555424658440018</v>
      </c>
      <c r="K21" s="4">
        <f t="shared" si="3"/>
        <v>8.2656062016468468E-2</v>
      </c>
      <c r="N21" s="24">
        <v>14</v>
      </c>
      <c r="O21" s="6">
        <f t="shared" si="9"/>
        <v>2.8169142675382508</v>
      </c>
      <c r="P21" s="6">
        <f t="shared" si="4"/>
        <v>2.8169141339425052</v>
      </c>
      <c r="Q21" s="6">
        <f t="shared" si="5"/>
        <v>1.3359574557725296E-7</v>
      </c>
    </row>
    <row r="22" spans="1:17" x14ac:dyDescent="0.25">
      <c r="A22" s="11"/>
      <c r="B22" s="12"/>
      <c r="C22" s="13"/>
      <c r="D22" s="14"/>
      <c r="E22" s="11"/>
      <c r="H22" s="28">
        <v>15</v>
      </c>
      <c r="I22" s="4">
        <f t="shared" si="8"/>
        <v>2.8555424658440018</v>
      </c>
      <c r="J22" s="5">
        <f t="shared" si="2"/>
        <v>2.7838533734508406</v>
      </c>
      <c r="K22" s="4">
        <f t="shared" si="3"/>
        <v>-7.1689092393161236E-2</v>
      </c>
      <c r="N22" s="24">
        <v>15</v>
      </c>
      <c r="O22" s="6">
        <f t="shared" si="9"/>
        <v>2.8169141339425052</v>
      </c>
      <c r="P22" s="6">
        <f t="shared" si="4"/>
        <v>2.8169140834337494</v>
      </c>
      <c r="Q22" s="6">
        <f t="shared" si="5"/>
        <v>5.0508755844447251E-8</v>
      </c>
    </row>
    <row r="23" spans="1:17" x14ac:dyDescent="0.25">
      <c r="A23" s="11"/>
      <c r="B23" s="12"/>
      <c r="C23" s="13"/>
      <c r="D23" s="14"/>
      <c r="E23" s="11"/>
      <c r="H23" s="28">
        <v>16</v>
      </c>
      <c r="I23" s="4">
        <f t="shared" si="8"/>
        <v>2.7838533734508406</v>
      </c>
      <c r="J23" s="5">
        <f t="shared" si="2"/>
        <v>2.8458241054676905</v>
      </c>
      <c r="K23" s="4">
        <f t="shared" si="3"/>
        <v>6.1970732016849883E-2</v>
      </c>
      <c r="N23" s="24">
        <v>16</v>
      </c>
      <c r="O23" s="6">
        <f t="shared" si="9"/>
        <v>2.8169140834337494</v>
      </c>
      <c r="P23" s="6">
        <f t="shared" si="4"/>
        <v>2.8169140643378232</v>
      </c>
      <c r="Q23" s="6">
        <f t="shared" si="5"/>
        <v>1.9095926173662292E-8</v>
      </c>
    </row>
    <row r="24" spans="1:17" x14ac:dyDescent="0.25">
      <c r="A24" s="11"/>
      <c r="B24" s="12"/>
      <c r="C24" s="13"/>
      <c r="D24" s="14"/>
      <c r="E24" s="11"/>
      <c r="H24" s="28">
        <v>17</v>
      </c>
      <c r="I24" s="4">
        <f t="shared" si="8"/>
        <v>2.8458241054676905</v>
      </c>
      <c r="J24" s="5">
        <f t="shared" si="2"/>
        <v>2.7920994130560879</v>
      </c>
      <c r="K24" s="4">
        <f t="shared" si="3"/>
        <v>-5.3724692411602604E-2</v>
      </c>
      <c r="N24" s="24">
        <v>17</v>
      </c>
      <c r="O24" s="6">
        <f t="shared" si="9"/>
        <v>2.8169140643378232</v>
      </c>
      <c r="P24" s="6">
        <f t="shared" si="4"/>
        <v>2.8169140571181956</v>
      </c>
      <c r="Q24" s="6">
        <f t="shared" si="5"/>
        <v>7.2196275624492046E-9</v>
      </c>
    </row>
    <row r="25" spans="1:17" x14ac:dyDescent="0.25">
      <c r="A25" s="11"/>
      <c r="B25" s="12"/>
      <c r="C25" s="13"/>
      <c r="D25" s="14"/>
      <c r="E25" s="11"/>
      <c r="H25" s="28">
        <v>18</v>
      </c>
      <c r="I25" s="4">
        <f t="shared" si="8"/>
        <v>2.7920994130560879</v>
      </c>
      <c r="J25" s="5">
        <f t="shared" si="2"/>
        <v>2.8385592766729419</v>
      </c>
      <c r="K25" s="4">
        <f t="shared" si="3"/>
        <v>4.6459863616854058E-2</v>
      </c>
      <c r="N25" s="24">
        <v>18</v>
      </c>
      <c r="O25" s="6">
        <f t="shared" si="9"/>
        <v>2.8169140571181956</v>
      </c>
      <c r="P25" s="6">
        <f t="shared" si="4"/>
        <v>2.8169140543886595</v>
      </c>
      <c r="Q25" s="6">
        <f t="shared" si="5"/>
        <v>2.7295361526569195E-9</v>
      </c>
    </row>
    <row r="26" spans="1:17" x14ac:dyDescent="0.25">
      <c r="A26" s="11"/>
      <c r="B26" s="12"/>
      <c r="C26" s="13"/>
      <c r="D26" s="14"/>
      <c r="E26" s="11"/>
      <c r="H26" s="28">
        <v>19</v>
      </c>
      <c r="I26" s="4">
        <f t="shared" si="8"/>
        <v>2.8385592766729419</v>
      </c>
      <c r="J26" s="5">
        <f t="shared" si="2"/>
        <v>2.7982948561491776</v>
      </c>
      <c r="K26" s="4">
        <f t="shared" si="3"/>
        <v>-4.0264420523764333E-2</v>
      </c>
      <c r="N26" s="24">
        <v>19</v>
      </c>
      <c r="O26" s="6">
        <f t="shared" si="9"/>
        <v>2.8169140543886595</v>
      </c>
      <c r="P26" s="6">
        <f t="shared" si="4"/>
        <v>2.8169140533566996</v>
      </c>
      <c r="Q26" s="6">
        <f t="shared" si="5"/>
        <v>1.0319598509056505E-9</v>
      </c>
    </row>
    <row r="27" spans="1:17" x14ac:dyDescent="0.25">
      <c r="A27" s="11"/>
      <c r="B27" s="12"/>
      <c r="C27" s="13"/>
      <c r="D27" s="14"/>
      <c r="E27" s="11"/>
      <c r="H27" s="28">
        <v>20</v>
      </c>
      <c r="I27" s="4">
        <f t="shared" si="8"/>
        <v>2.7982948561491776</v>
      </c>
      <c r="J27" s="5">
        <f t="shared" si="2"/>
        <v>2.8331247992137931</v>
      </c>
      <c r="K27" s="4">
        <f t="shared" si="3"/>
        <v>3.4829943064615509E-2</v>
      </c>
      <c r="N27" s="24">
        <v>20</v>
      </c>
      <c r="O27" s="6">
        <f t="shared" si="9"/>
        <v>2.8169140533566996</v>
      </c>
      <c r="P27" s="6">
        <f t="shared" si="4"/>
        <v>2.8169140529665451</v>
      </c>
      <c r="Q27" s="6">
        <f t="shared" si="5"/>
        <v>3.9015457531377251E-10</v>
      </c>
    </row>
    <row r="28" spans="1:17" x14ac:dyDescent="0.25">
      <c r="H28" s="28">
        <v>21</v>
      </c>
      <c r="I28" s="4">
        <f t="shared" si="8"/>
        <v>2.8331247992137931</v>
      </c>
      <c r="J28" s="5">
        <f t="shared" si="2"/>
        <v>2.802946957137324</v>
      </c>
      <c r="K28" s="4">
        <f t="shared" si="3"/>
        <v>-3.0177842076469119E-2</v>
      </c>
      <c r="N28" s="24">
        <v>21</v>
      </c>
      <c r="O28" s="6">
        <f>P27</f>
        <v>2.8169140529665451</v>
      </c>
      <c r="P28" s="6">
        <f t="shared" si="4"/>
        <v>2.8169140528190382</v>
      </c>
      <c r="Q28" s="6">
        <f t="shared" si="5"/>
        <v>1.475068955869574E-10</v>
      </c>
    </row>
    <row r="29" spans="1:17" x14ac:dyDescent="0.25">
      <c r="H29" s="28">
        <v>22</v>
      </c>
      <c r="I29" s="4">
        <f t="shared" si="8"/>
        <v>2.802946957137324</v>
      </c>
      <c r="J29" s="5">
        <f t="shared" si="2"/>
        <v>2.8290574264882458</v>
      </c>
      <c r="K29" s="4">
        <f t="shared" si="3"/>
        <v>2.6110469350921761E-2</v>
      </c>
      <c r="N29" s="24">
        <v>22</v>
      </c>
      <c r="O29" s="6">
        <f t="shared" si="9"/>
        <v>2.8169140528190382</v>
      </c>
      <c r="P29" s="6">
        <f t="shared" si="4"/>
        <v>2.8169140527632703</v>
      </c>
      <c r="Q29" s="6">
        <f t="shared" si="5"/>
        <v>5.5767834794551163E-11</v>
      </c>
    </row>
    <row r="30" spans="1:17" x14ac:dyDescent="0.25">
      <c r="H30" s="28">
        <v>23</v>
      </c>
      <c r="I30" s="4">
        <f t="shared" si="8"/>
        <v>2.8290574264882458</v>
      </c>
      <c r="J30" s="5">
        <f t="shared" si="2"/>
        <v>2.8064386619992674</v>
      </c>
      <c r="K30" s="4">
        <f t="shared" si="3"/>
        <v>-2.2618764488978371E-2</v>
      </c>
      <c r="N30" s="24">
        <v>23</v>
      </c>
      <c r="O30" s="6">
        <f t="shared" si="9"/>
        <v>2.8169140527632703</v>
      </c>
      <c r="P30" s="6">
        <f t="shared" si="4"/>
        <v>2.8169140527421859</v>
      </c>
      <c r="Q30" s="6">
        <f t="shared" si="5"/>
        <v>2.1084467505261273E-11</v>
      </c>
    </row>
    <row r="31" spans="1:17" x14ac:dyDescent="0.25">
      <c r="H31" s="28">
        <v>24</v>
      </c>
      <c r="I31" s="4">
        <f t="shared" si="8"/>
        <v>2.8064386619992674</v>
      </c>
      <c r="J31" s="5">
        <f t="shared" si="2"/>
        <v>2.8260120761525958</v>
      </c>
      <c r="K31" s="4">
        <f t="shared" si="3"/>
        <v>1.9573414153328361E-2</v>
      </c>
      <c r="N31" s="24">
        <v>24</v>
      </c>
      <c r="O31" s="6">
        <f t="shared" si="9"/>
        <v>2.8169140527421859</v>
      </c>
      <c r="P31" s="6">
        <f t="shared" si="4"/>
        <v>2.816914052734214</v>
      </c>
      <c r="Q31" s="6">
        <f t="shared" si="5"/>
        <v>7.971845406018474E-12</v>
      </c>
    </row>
    <row r="32" spans="1:17" x14ac:dyDescent="0.25">
      <c r="H32" s="28">
        <v>25</v>
      </c>
      <c r="I32" s="4">
        <f t="shared" si="8"/>
        <v>2.8260120761525958</v>
      </c>
      <c r="J32" s="5">
        <f t="shared" si="2"/>
        <v>2.8090585592479558</v>
      </c>
      <c r="K32" s="4">
        <f t="shared" si="3"/>
        <v>-1.6953516904639976E-2</v>
      </c>
      <c r="N32" s="24">
        <v>25</v>
      </c>
      <c r="O32" s="6">
        <f t="shared" si="9"/>
        <v>2.816914052734214</v>
      </c>
      <c r="P32" s="6">
        <f t="shared" si="4"/>
        <v>2.8169140527312004</v>
      </c>
      <c r="Q32" s="6">
        <f t="shared" si="5"/>
        <v>3.0135893780425249E-12</v>
      </c>
    </row>
    <row r="33" spans="8:17" x14ac:dyDescent="0.25">
      <c r="H33" s="28">
        <v>26</v>
      </c>
      <c r="I33" s="4">
        <f t="shared" si="8"/>
        <v>2.8090585592479558</v>
      </c>
      <c r="J33" s="5">
        <f t="shared" si="2"/>
        <v>2.8237312853167338</v>
      </c>
      <c r="K33" s="4">
        <f t="shared" si="3"/>
        <v>1.4672726068778008E-2</v>
      </c>
      <c r="N33" s="24">
        <v>26</v>
      </c>
      <c r="O33" s="6">
        <f t="shared" si="9"/>
        <v>2.8169140527312004</v>
      </c>
      <c r="P33" s="6">
        <f t="shared" si="4"/>
        <v>2.8169140527300609</v>
      </c>
      <c r="Q33" s="6">
        <f t="shared" si="5"/>
        <v>1.1395329124752607E-12</v>
      </c>
    </row>
    <row r="34" spans="8:17" x14ac:dyDescent="0.25">
      <c r="H34" s="28">
        <v>27</v>
      </c>
      <c r="I34" s="4">
        <f t="shared" si="8"/>
        <v>2.8237312853167338</v>
      </c>
      <c r="J34" s="5">
        <f t="shared" si="2"/>
        <v>2.8110238397266434</v>
      </c>
      <c r="K34" s="4">
        <f t="shared" si="3"/>
        <v>-1.2707445590090405E-2</v>
      </c>
      <c r="N34" s="24">
        <v>27</v>
      </c>
      <c r="O34" s="6">
        <f t="shared" si="9"/>
        <v>2.8169140527300609</v>
      </c>
      <c r="P34" s="6">
        <f t="shared" si="4"/>
        <v>2.8169140527296306</v>
      </c>
      <c r="Q34" s="6">
        <f t="shared" si="5"/>
        <v>4.3032244434471068E-13</v>
      </c>
    </row>
    <row r="35" spans="8:17" x14ac:dyDescent="0.25">
      <c r="H35" s="28">
        <v>28</v>
      </c>
      <c r="I35" s="4">
        <f t="shared" si="8"/>
        <v>2.8110238397266434</v>
      </c>
      <c r="J35" s="5">
        <f t="shared" si="2"/>
        <v>2.8220227376864866</v>
      </c>
      <c r="K35" s="4">
        <f t="shared" si="3"/>
        <v>1.0998897959843212E-2</v>
      </c>
      <c r="N35" s="24">
        <v>28</v>
      </c>
      <c r="O35" s="6">
        <f t="shared" si="9"/>
        <v>2.8169140527296306</v>
      </c>
      <c r="P35" s="6">
        <f t="shared" si="4"/>
        <v>2.816914052729468</v>
      </c>
      <c r="Q35" s="6">
        <f t="shared" si="5"/>
        <v>1.6253665080512292E-13</v>
      </c>
    </row>
    <row r="36" spans="8:17" x14ac:dyDescent="0.25">
      <c r="H36" s="28">
        <v>29</v>
      </c>
      <c r="I36" s="4">
        <f t="shared" si="8"/>
        <v>2.8220227376864866</v>
      </c>
      <c r="J36" s="5">
        <f t="shared" si="2"/>
        <v>2.8124977969563036</v>
      </c>
      <c r="K36" s="4">
        <f t="shared" si="3"/>
        <v>-9.5249407301829514E-3</v>
      </c>
      <c r="N36" s="24">
        <v>29</v>
      </c>
      <c r="O36" s="6">
        <f t="shared" si="9"/>
        <v>2.816914052729468</v>
      </c>
      <c r="P36" s="6">
        <f t="shared" si="4"/>
        <v>2.8169140527294068</v>
      </c>
      <c r="Q36" s="6">
        <f t="shared" si="5"/>
        <v>6.1284310959308641E-14</v>
      </c>
    </row>
    <row r="37" spans="8:17" x14ac:dyDescent="0.25">
      <c r="H37" s="28">
        <v>30</v>
      </c>
      <c r="I37" s="4">
        <f t="shared" si="8"/>
        <v>2.8124977969563036</v>
      </c>
      <c r="J37" s="5">
        <f t="shared" si="2"/>
        <v>2.8207426531652549</v>
      </c>
      <c r="K37" s="4">
        <f t="shared" si="3"/>
        <v>8.2448562089512123E-3</v>
      </c>
      <c r="N37" s="33">
        <v>30</v>
      </c>
      <c r="O37" s="34">
        <f t="shared" si="9"/>
        <v>2.8169140527294068</v>
      </c>
      <c r="P37" s="34">
        <f t="shared" si="4"/>
        <v>2.8169140527293828</v>
      </c>
      <c r="Q37" s="34">
        <f t="shared" si="5"/>
        <v>2.3980817331903381E-14</v>
      </c>
    </row>
    <row r="38" spans="8:17" x14ac:dyDescent="0.25">
      <c r="H38" s="28">
        <v>31</v>
      </c>
      <c r="I38" s="4">
        <f t="shared" si="8"/>
        <v>2.8207426531652549</v>
      </c>
      <c r="J38" s="5">
        <f t="shared" si="2"/>
        <v>2.813603109804661</v>
      </c>
      <c r="K38" s="4">
        <f t="shared" si="3"/>
        <v>-7.1395433605938585E-3</v>
      </c>
      <c r="N38" s="37"/>
      <c r="O38" s="38"/>
      <c r="P38" s="38"/>
      <c r="Q38" s="38"/>
    </row>
    <row r="39" spans="8:17" x14ac:dyDescent="0.25">
      <c r="H39" s="28">
        <v>32</v>
      </c>
      <c r="I39" s="4">
        <f t="shared" si="8"/>
        <v>2.813603109804661</v>
      </c>
      <c r="J39" s="5">
        <f t="shared" si="2"/>
        <v>2.819783467777814</v>
      </c>
      <c r="K39" s="4">
        <f t="shared" si="3"/>
        <v>6.1803579731529723E-3</v>
      </c>
      <c r="N39" s="29">
        <f>P12</f>
        <v>2.8174286979553522</v>
      </c>
      <c r="O39" s="12" t="s">
        <v>8</v>
      </c>
      <c r="P39" s="36"/>
      <c r="Q39" s="36"/>
    </row>
    <row r="40" spans="8:17" x14ac:dyDescent="0.25">
      <c r="H40" s="28">
        <v>33</v>
      </c>
      <c r="I40" s="4">
        <f t="shared" si="8"/>
        <v>2.819783467777814</v>
      </c>
      <c r="J40" s="5">
        <f t="shared" si="2"/>
        <v>2.8144318922242508</v>
      </c>
      <c r="K40" s="4">
        <f t="shared" si="3"/>
        <v>-5.3515755535631371E-3</v>
      </c>
      <c r="N40" s="35"/>
      <c r="O40" s="36"/>
      <c r="P40" s="36"/>
      <c r="Q40" s="36"/>
    </row>
    <row r="41" spans="8:17" x14ac:dyDescent="0.25">
      <c r="H41" s="28">
        <v>34</v>
      </c>
      <c r="I41" s="4">
        <f t="shared" si="8"/>
        <v>2.8144318922242508</v>
      </c>
      <c r="J41" s="5">
        <f t="shared" si="2"/>
        <v>2.8190646717489702</v>
      </c>
      <c r="K41" s="4">
        <f t="shared" si="3"/>
        <v>4.6327795247194103E-3</v>
      </c>
      <c r="N41" s="35"/>
      <c r="O41" s="36"/>
      <c r="P41" s="36"/>
      <c r="Q41" s="36"/>
    </row>
    <row r="42" spans="8:17" x14ac:dyDescent="0.25">
      <c r="H42" s="28">
        <v>35</v>
      </c>
      <c r="I42" s="4">
        <f t="shared" si="8"/>
        <v>2.8190646717489702</v>
      </c>
      <c r="J42" s="5">
        <f t="shared" si="2"/>
        <v>2.8150532790847258</v>
      </c>
      <c r="K42" s="4">
        <f t="shared" si="3"/>
        <v>-4.0113926642444397E-3</v>
      </c>
    </row>
    <row r="43" spans="8:17" x14ac:dyDescent="0.25">
      <c r="H43" s="28">
        <v>36</v>
      </c>
      <c r="I43" s="4">
        <f t="shared" si="8"/>
        <v>2.8150532790847258</v>
      </c>
      <c r="J43" s="5">
        <f t="shared" si="2"/>
        <v>2.8185259826914564</v>
      </c>
      <c r="K43" s="4">
        <f t="shared" si="3"/>
        <v>3.4727036067305761E-3</v>
      </c>
    </row>
    <row r="44" spans="8:17" x14ac:dyDescent="0.25">
      <c r="H44" s="28">
        <v>37</v>
      </c>
      <c r="I44" s="4">
        <f t="shared" si="8"/>
        <v>2.8185259826914564</v>
      </c>
      <c r="J44" s="5">
        <f t="shared" si="2"/>
        <v>2.8155191421376644</v>
      </c>
      <c r="K44" s="4">
        <f t="shared" si="3"/>
        <v>-3.0068405537919674E-3</v>
      </c>
    </row>
    <row r="45" spans="8:17" x14ac:dyDescent="0.25">
      <c r="H45" s="28">
        <v>38</v>
      </c>
      <c r="I45" s="4">
        <f t="shared" si="8"/>
        <v>2.8155191421376644</v>
      </c>
      <c r="J45" s="5">
        <f t="shared" si="2"/>
        <v>2.8181222511849948</v>
      </c>
      <c r="K45" s="4">
        <f t="shared" si="3"/>
        <v>2.6031090473304097E-3</v>
      </c>
    </row>
    <row r="46" spans="8:17" x14ac:dyDescent="0.25">
      <c r="H46" s="28">
        <v>39</v>
      </c>
      <c r="I46" s="4">
        <f t="shared" si="8"/>
        <v>2.8181222511849948</v>
      </c>
      <c r="J46" s="5">
        <f t="shared" si="2"/>
        <v>2.8158683913810099</v>
      </c>
      <c r="K46" s="4">
        <f t="shared" si="3"/>
        <v>-2.2538598039849589E-3</v>
      </c>
    </row>
    <row r="47" spans="8:17" x14ac:dyDescent="0.25">
      <c r="H47" s="28">
        <v>40</v>
      </c>
      <c r="I47" s="4">
        <f t="shared" si="8"/>
        <v>2.8158683913810099</v>
      </c>
      <c r="J47" s="5">
        <f t="shared" si="2"/>
        <v>2.8178196548815189</v>
      </c>
      <c r="K47" s="4">
        <f t="shared" si="3"/>
        <v>1.951263500509004E-3</v>
      </c>
    </row>
    <row r="48" spans="8:17" x14ac:dyDescent="0.25">
      <c r="H48" s="28">
        <v>41</v>
      </c>
      <c r="I48" s="4">
        <f t="shared" si="8"/>
        <v>2.8178196548815189</v>
      </c>
      <c r="J48" s="5">
        <f t="shared" si="2"/>
        <v>2.8161302087381324</v>
      </c>
      <c r="K48" s="4">
        <f t="shared" si="3"/>
        <v>-1.6894461433865082E-3</v>
      </c>
    </row>
    <row r="49" spans="8:11" x14ac:dyDescent="0.25">
      <c r="H49" s="28">
        <v>42</v>
      </c>
      <c r="I49" s="4">
        <f t="shared" si="8"/>
        <v>2.8161302087381324</v>
      </c>
      <c r="J49" s="5">
        <f t="shared" si="2"/>
        <v>2.8175928528450522</v>
      </c>
      <c r="K49" s="4">
        <f t="shared" si="3"/>
        <v>1.4626441069198748E-3</v>
      </c>
    </row>
    <row r="50" spans="8:11" x14ac:dyDescent="0.25">
      <c r="H50" s="28">
        <v>43</v>
      </c>
      <c r="I50" s="4">
        <f t="shared" si="8"/>
        <v>2.8175928528450522</v>
      </c>
      <c r="J50" s="5">
        <f t="shared" si="2"/>
        <v>2.8163264772886545</v>
      </c>
      <c r="K50" s="4">
        <f t="shared" si="3"/>
        <v>-1.2663755563977475E-3</v>
      </c>
    </row>
    <row r="51" spans="8:11" x14ac:dyDescent="0.25">
      <c r="H51" s="28">
        <v>44</v>
      </c>
      <c r="I51" s="4">
        <f t="shared" si="8"/>
        <v>2.8163264772886545</v>
      </c>
      <c r="J51" s="5">
        <f t="shared" si="2"/>
        <v>2.8174228565170152</v>
      </c>
      <c r="K51" s="4">
        <f t="shared" si="3"/>
        <v>1.0963792283606999E-3</v>
      </c>
    </row>
    <row r="52" spans="8:11" x14ac:dyDescent="0.25">
      <c r="H52" s="28">
        <v>45</v>
      </c>
      <c r="I52" s="4">
        <f t="shared" si="8"/>
        <v>2.8174228565170152</v>
      </c>
      <c r="J52" s="27">
        <f t="shared" si="2"/>
        <v>2.8164736051724852</v>
      </c>
      <c r="K52" s="4">
        <f t="shared" si="3"/>
        <v>-9.4925134452994442E-4</v>
      </c>
    </row>
    <row r="54" spans="8:11" x14ac:dyDescent="0.25">
      <c r="H54" s="29">
        <f>J52</f>
        <v>2.8164736051724852</v>
      </c>
      <c r="I54" s="12" t="s">
        <v>8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</dc:creator>
  <cp:lastModifiedBy>Marco</cp:lastModifiedBy>
  <dcterms:created xsi:type="dcterms:W3CDTF">2014-10-04T23:58:07Z</dcterms:created>
  <dcterms:modified xsi:type="dcterms:W3CDTF">2014-10-05T00:41:34Z</dcterms:modified>
</cp:coreProperties>
</file>